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8755" windowHeight="12600"/>
  </bookViews>
  <sheets>
    <sheet name="тарифы с 01.12.2022-31.12.2023" sheetId="1" r:id="rId1"/>
  </sheets>
  <calcPr calcId="145621"/>
</workbook>
</file>

<file path=xl/calcChain.xml><?xml version="1.0" encoding="utf-8"?>
<calcChain xmlns="http://schemas.openxmlformats.org/spreadsheetml/2006/main">
  <c r="H14" i="1" l="1"/>
  <c r="K12" i="1" l="1"/>
  <c r="F11" i="1" l="1"/>
  <c r="H11" i="1" s="1"/>
  <c r="I11" i="1"/>
  <c r="K11" i="1" s="1"/>
  <c r="K10" i="1"/>
  <c r="H12" i="1"/>
  <c r="I13" i="1"/>
  <c r="K13" i="1" s="1"/>
  <c r="F13" i="1"/>
  <c r="H13" i="1" s="1"/>
  <c r="I15" i="1"/>
  <c r="K15" i="1" s="1"/>
  <c r="K14" i="1"/>
  <c r="F15" i="1"/>
  <c r="H15" i="1" s="1"/>
  <c r="H16" i="1"/>
  <c r="I17" i="1"/>
  <c r="K17" i="1" s="1"/>
  <c r="K16" i="1"/>
  <c r="F17" i="1"/>
  <c r="H17" i="1" s="1"/>
  <c r="H18" i="1"/>
  <c r="I19" i="1"/>
  <c r="K19" i="1" s="1"/>
  <c r="K18" i="1"/>
  <c r="F19" i="1"/>
  <c r="H19" i="1" s="1"/>
  <c r="H20" i="1"/>
  <c r="I21" i="1"/>
  <c r="K21" i="1" s="1"/>
  <c r="K20" i="1"/>
  <c r="F21" i="1"/>
  <c r="H21" i="1" s="1"/>
  <c r="H22" i="1"/>
  <c r="I23" i="1"/>
  <c r="K23" i="1" s="1"/>
  <c r="K22" i="1"/>
  <c r="F23" i="1"/>
  <c r="H23" i="1" s="1"/>
  <c r="H24" i="1"/>
  <c r="I25" i="1"/>
  <c r="K25" i="1" s="1"/>
  <c r="K24" i="1"/>
  <c r="F25" i="1"/>
  <c r="H25" i="1" s="1"/>
  <c r="H26" i="1"/>
  <c r="K26" i="1"/>
  <c r="F27" i="1"/>
  <c r="H27" i="1" s="1"/>
  <c r="H28" i="1"/>
  <c r="I29" i="1"/>
  <c r="K29" i="1" s="1"/>
  <c r="K28" i="1"/>
  <c r="F29" i="1"/>
  <c r="H29" i="1" s="1"/>
  <c r="H30" i="1"/>
  <c r="I31" i="1"/>
  <c r="K31" i="1" s="1"/>
  <c r="F31" i="1"/>
  <c r="H31" i="1" s="1"/>
  <c r="H32" i="1"/>
  <c r="K32" i="1"/>
  <c r="H34" i="1"/>
  <c r="H35" i="1" s="1"/>
  <c r="K34" i="1"/>
  <c r="F35" i="1"/>
  <c r="I35" i="1"/>
  <c r="K35" i="1"/>
  <c r="H43" i="1"/>
  <c r="I44" i="1"/>
  <c r="K44" i="1" s="1"/>
  <c r="K43" i="1"/>
  <c r="F44" i="1"/>
  <c r="H44" i="1" s="1"/>
  <c r="H45" i="1"/>
  <c r="I46" i="1"/>
  <c r="K46" i="1" s="1"/>
  <c r="K45" i="1"/>
  <c r="F46" i="1"/>
  <c r="H46" i="1" s="1"/>
  <c r="H47" i="1"/>
  <c r="I48" i="1"/>
  <c r="K48" i="1" s="1"/>
  <c r="K47" i="1"/>
  <c r="F48" i="1"/>
  <c r="H48" i="1" s="1"/>
  <c r="J55" i="1"/>
  <c r="J56" i="1"/>
  <c r="J57" i="1"/>
  <c r="J58" i="1"/>
  <c r="J59" i="1"/>
  <c r="J60" i="1"/>
  <c r="J61" i="1"/>
  <c r="J62" i="1"/>
  <c r="J63" i="1"/>
  <c r="J64" i="1"/>
  <c r="J71" i="1"/>
  <c r="J72" i="1"/>
  <c r="J73" i="1"/>
  <c r="J74" i="1"/>
  <c r="J75" i="1"/>
  <c r="J76" i="1"/>
  <c r="J77" i="1"/>
  <c r="H10" i="1" l="1"/>
  <c r="K30" i="1"/>
  <c r="I27" i="1"/>
  <c r="K27" i="1" s="1"/>
</calcChain>
</file>

<file path=xl/sharedStrings.xml><?xml version="1.0" encoding="utf-8"?>
<sst xmlns="http://schemas.openxmlformats.org/spreadsheetml/2006/main" count="197" uniqueCount="83">
  <si>
    <t>х</t>
  </si>
  <si>
    <t>Повышающий коэффициент 1,5</t>
  </si>
  <si>
    <t>Многоквартирные дома без водонагревателей  с централизованым холодным водоснабжением и водоотведением оборудованные раковинами мойками и унитазами</t>
  </si>
  <si>
    <t>Многоквартирные дома с централизованым холодным водоснабжением, водонагревателями, водоотведением</t>
  </si>
  <si>
    <t>Многоквартирные дома с централизованым холодным и горячим водоснабжением, водоотведением</t>
  </si>
  <si>
    <t>всего</t>
  </si>
  <si>
    <t>водоотведение</t>
  </si>
  <si>
    <t>холодное водоснабжение</t>
  </si>
  <si>
    <t>горячее водоснабжение</t>
  </si>
  <si>
    <t>Плата за 1 кв.м./мес. Общей площади в МКД, которым АО "СИБЭКО" оказывает услугу по подогреву воды, руб.</t>
  </si>
  <si>
    <t>Плата за 1 кв.м./мес. Общей площади в МКД, которым АО "СИБЭКО" оказывает услугу по горячему водоснабжению, руб.</t>
  </si>
  <si>
    <t>Норматив потребления                         (куб. метр в месяц на 1 кв. метр общей площади), куб.м.</t>
  </si>
  <si>
    <t>Категория жилых помещений</t>
  </si>
  <si>
    <t>Плата за услуги по холодному водоснабжению и водоотведению в целях содержания общего имущества в многоквартирном доме (С НДС)</t>
  </si>
  <si>
    <t>1сотка</t>
  </si>
  <si>
    <t>Полив земельного участка при водоснабжении из уличной колонки</t>
  </si>
  <si>
    <t>1 сотка</t>
  </si>
  <si>
    <t>Полив земельного участка при наличии водопровода (временного или постоянного)</t>
  </si>
  <si>
    <t>плата в августе, руб.</t>
  </si>
  <si>
    <t>плата в июле, руб.</t>
  </si>
  <si>
    <t>плата в июне, руб.</t>
  </si>
  <si>
    <t>плата в мае,   руб.</t>
  </si>
  <si>
    <t>Плата за поливочный сезон (с НДС), рублей</t>
  </si>
  <si>
    <t>Еденица измерения</t>
  </si>
  <si>
    <t>Направление использования</t>
  </si>
  <si>
    <t>куб. метр в месяц на 1 кв.метр земельного участка</t>
  </si>
  <si>
    <t>Полив земельного участка при наличии водопровода</t>
  </si>
  <si>
    <t>литр на машину за 1 помыв</t>
  </si>
  <si>
    <t>Мойка автомобиля при водоснабжении из уличной колонки</t>
  </si>
  <si>
    <t>Мойка автомобиля при наличии водопровода</t>
  </si>
  <si>
    <t>Мойка мотоцикла</t>
  </si>
  <si>
    <t>куб. метр в месяц на 1 человека</t>
  </si>
  <si>
    <t>Баня при водоснабжении из уличной колонки</t>
  </si>
  <si>
    <t>Баня при наличии водопровода</t>
  </si>
  <si>
    <t>Плата.руб./в мес.</t>
  </si>
  <si>
    <t>Тариф за 1 куб.м.</t>
  </si>
  <si>
    <t>Расход холодной воды</t>
  </si>
  <si>
    <t>Единицы измерения норматива</t>
  </si>
  <si>
    <t>Направления использования</t>
  </si>
  <si>
    <t> Плата за  услуги по холодному водоснабжению при использовании земельного участка и расположенных на нем надворных построек для полива земельного участка, мойки автотранспорта, бань.</t>
  </si>
  <si>
    <t>куб. метр в месяц на 1 голову животного</t>
  </si>
  <si>
    <t>Свиньи, молодняк</t>
  </si>
  <si>
    <t>Лошади, молодняк</t>
  </si>
  <si>
    <t>Утки, гуси</t>
  </si>
  <si>
    <t>Куры, индейки</t>
  </si>
  <si>
    <t>Козы</t>
  </si>
  <si>
    <t>Овцы</t>
  </si>
  <si>
    <t>Свиньи</t>
  </si>
  <si>
    <t>Лошади</t>
  </si>
  <si>
    <t>Крупный рогатый скот, молодняк</t>
  </si>
  <si>
    <t>Крупный рогатый скот</t>
  </si>
  <si>
    <t>Виды сельскохозяйственных животных</t>
  </si>
  <si>
    <t>Плата за услуги по холодному водоснабжению при использовании земельного участка и расположенных на нем надворных построек для водоснабжения и приготовления пищи для сельскохозяйственных животных (с НДС)</t>
  </si>
  <si>
    <t>x</t>
  </si>
  <si>
    <t>Повышающий коэффициент  1.5</t>
  </si>
  <si>
    <t>Жилые помещения (в том числе общежития) с холодным водоснабжением, оборудованные раковинами, кухонными мойками</t>
  </si>
  <si>
    <t>        x</t>
  </si>
  <si>
    <t>Жилые помещения (в том числе общежития) с холодным водоснабжением (в том числе от уличных колонок), оборудованные кухонными мойками</t>
  </si>
  <si>
    <t>Жилые помещения (в том числе общежития) с холодным водоснабжением, канализованием, оборудованные раковинами, кухонными мойками</t>
  </si>
  <si>
    <t>Жилые помещения (в том числе общежития) с холодным водоснабжением, канализованием, оборудованные раковинами, кухонными мойками и унитазами</t>
  </si>
  <si>
    <t>Жилые помещения (в том числе общежития) с холодным и горячим водоснабжением, канализованием, оборудованные раковинами, кухонными мойками и унитазами</t>
  </si>
  <si>
    <t>Общежития коридорного типа с холодным водоснабжением, водонагревателями, канализованием, оборудованные душами, раковинами, кухонными мойками и унитазами</t>
  </si>
  <si>
    <t>Общежития коридорного типа с холодным и горячим водоснабжением, канализованием, оборудованные душами, раковинами, кухонными мойками и унитазами</t>
  </si>
  <si>
    <t>Жилые помещения (в том числе общежития) с холодным водоснабжением, водонагревателями, канализованием, оборудованные ваннами, душами, раковинами, кухонными мойками и унитазами</t>
  </si>
  <si>
    <t>Жилые помещения (в том числе общежития квартирного и секционного типа) с холодным и горячим водоснабжением, канализованием, оборудованные душами, раковинами, кухонными мойками и унитазами</t>
  </si>
  <si>
    <t>Жилые помещения (в том числе общежития квартирного типа) с холодным водоснабжением, водонагревателями, канализованием, оборудованные сидячими ваннами длиной 1200 мм, душами, раковинами, кухонными мойками и унитазами</t>
  </si>
  <si>
    <t>Жилые помещения (в том числе общежития квартирного типа) с холодным и горячим водоснабжением, канализованием, оборудованные сидячими ваннами длиной 1200 мм, душами, раковинами, кухонными мойками и унитазами</t>
  </si>
  <si>
    <t>Жилые помещения (в том числе общежития квартирного типа) с холодным водоснабжением, водонагревателями, канализованием, оборудованные ваннами длиной 1500 - 1700 мм, душами, раковинами, кухонными мойками и унитазами</t>
  </si>
  <si>
    <t>Жилые помещения (в том числе общежития квартирного типа) с холодным и горячим водоснабжением, канализованием, оборудованные ваннами длиной 1500 - 1700 мм, душами, раковинами, кухонными мойками и унитазами</t>
  </si>
  <si>
    <t>отведение</t>
  </si>
  <si>
    <t>снабжение</t>
  </si>
  <si>
    <t>водо</t>
  </si>
  <si>
    <t>холодное водо</t>
  </si>
  <si>
    <t>горячее водо</t>
  </si>
  <si>
    <t>Плата на 1 чел.руб./мес. для портебителей, которым АО "СИБЭКО" оказывает услугу по подогреву воды, руб.</t>
  </si>
  <si>
    <t>Плата на 1 чел.руб./мес. для потребителей, которым АО "СИБЭКО" оказывает услугу по горячему водоснабжению, руб.</t>
  </si>
  <si>
    <t>Норматив, куб.м.</t>
  </si>
  <si>
    <t>Степень благоустройства жилых помещений</t>
  </si>
  <si>
    <t>Расчет размера платы за услуги МУП г.Новосибирска "ГОРВОДОКАНАЛ" для населения (с НДС) с 01.12.2022 по 31.12.2023 с учётом повышающего коэффициента к плате в размере 1,5.</t>
  </si>
  <si>
    <r>
      <t>При расчетах за услуги МУП г.Новосибирска "ГОРВОДОКАНАЛ"  стоимость 1 куб.м. воды составляет 23,95 руб, стоков - 19,39 руб.</t>
    </r>
    <r>
      <rPr>
        <b/>
        <sz val="13"/>
        <color theme="1"/>
        <rFont val="Calibri"/>
        <family val="2"/>
        <charset val="204"/>
        <scheme val="minor"/>
      </rPr>
      <t xml:space="preserve">             </t>
    </r>
  </si>
  <si>
    <t>с 01.12.2022 по 31.12.2023</t>
  </si>
  <si>
    <r>
      <t>с 01</t>
    </r>
    <r>
      <rPr>
        <b/>
        <sz val="14"/>
        <color theme="0"/>
        <rFont val="Calibri"/>
        <family val="2"/>
        <charset val="204"/>
        <scheme val="minor"/>
      </rPr>
      <t>.12.</t>
    </r>
    <r>
      <rPr>
        <b/>
        <sz val="14"/>
        <color rgb="FFFFFFFF"/>
        <rFont val="Calibri"/>
        <family val="2"/>
        <charset val="204"/>
        <scheme val="minor"/>
      </rPr>
      <t>2022 по 31.12.2023</t>
    </r>
  </si>
  <si>
    <t>Расчет платы за полив в 2023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</si>
</sst>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rgb="FFFFFFFF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sz val="10.5"/>
      <color rgb="FFFFFFFF"/>
      <name val="Calibri"/>
      <family val="2"/>
      <charset val="204"/>
      <scheme val="minor"/>
    </font>
    <font>
      <b/>
      <sz val="14"/>
      <color rgb="FFFFFFFF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color theme="0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b/>
      <sz val="13"/>
      <color rgb="FF00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A90D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indexed="64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4" fillId="0" borderId="0"/>
  </cellStyleXfs>
  <cellXfs count="187">
    <xf numFmtId="0" fontId="0" fillId="0" borderId="0" xfId="0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0" fillId="0" borderId="0" xfId="0" applyFill="1"/>
    <xf numFmtId="0" fontId="18" fillId="0" borderId="0" xfId="0" applyFont="1" applyFill="1"/>
    <xf numFmtId="0" fontId="17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 inden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top" wrapText="1" indent="1"/>
    </xf>
    <xf numFmtId="2" fontId="3" fillId="0" borderId="16" xfId="0" applyNumberFormat="1" applyFont="1" applyFill="1" applyBorder="1" applyAlignment="1">
      <alignment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top" wrapText="1" indent="1"/>
    </xf>
    <xf numFmtId="2" fontId="0" fillId="0" borderId="0" xfId="0" applyNumberFormat="1" applyFill="1"/>
    <xf numFmtId="0" fontId="21" fillId="4" borderId="3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 wrapText="1" indent="1"/>
    </xf>
    <xf numFmtId="0" fontId="22" fillId="0" borderId="0" xfId="0" applyFont="1" applyAlignment="1">
      <alignment horizontal="center" vertical="top" wrapText="1"/>
    </xf>
    <xf numFmtId="0" fontId="0" fillId="0" borderId="36" xfId="0" applyBorder="1" applyAlignment="1">
      <alignment vertical="top" wrapText="1" indent="1"/>
    </xf>
    <xf numFmtId="0" fontId="20" fillId="4" borderId="25" xfId="0" applyFont="1" applyFill="1" applyBorder="1" applyAlignment="1">
      <alignment vertical="center" wrapText="1"/>
    </xf>
    <xf numFmtId="0" fontId="20" fillId="4" borderId="35" xfId="0" applyFont="1" applyFill="1" applyBorder="1" applyAlignment="1">
      <alignment vertical="center" wrapText="1"/>
    </xf>
    <xf numFmtId="0" fontId="20" fillId="4" borderId="3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21" fillId="4" borderId="25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9" xfId="0" applyFont="1" applyBorder="1" applyAlignment="1">
      <alignment vertical="top" wrapText="1" inden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top" wrapText="1"/>
    </xf>
    <xf numFmtId="0" fontId="7" fillId="0" borderId="18" xfId="0" applyFont="1" applyBorder="1"/>
    <xf numFmtId="0" fontId="11" fillId="4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0" fontId="11" fillId="4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 inden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P10" sqref="P10"/>
    </sheetView>
  </sheetViews>
  <sheetFormatPr defaultRowHeight="15" x14ac:dyDescent="0.25"/>
  <cols>
    <col min="1" max="1" width="3" customWidth="1"/>
    <col min="2" max="2" width="45" customWidth="1"/>
    <col min="3" max="3" width="10.7109375" customWidth="1"/>
    <col min="4" max="5" width="10.28515625" customWidth="1"/>
    <col min="6" max="6" width="11.42578125" customWidth="1"/>
    <col min="7" max="11" width="10.7109375" customWidth="1"/>
    <col min="13" max="13" width="9.5703125" bestFit="1" customWidth="1"/>
  </cols>
  <sheetData>
    <row r="1" spans="1:13" ht="39" customHeight="1" x14ac:dyDescent="0.25">
      <c r="A1" s="80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3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3" ht="20.25" customHeight="1" x14ac:dyDescent="0.25">
      <c r="A3" s="82" t="s">
        <v>79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3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3" ht="55.5" customHeight="1" x14ac:dyDescent="0.25">
      <c r="A5" s="84"/>
      <c r="B5" s="97" t="s">
        <v>77</v>
      </c>
      <c r="C5" s="100" t="s">
        <v>76</v>
      </c>
      <c r="D5" s="101"/>
      <c r="E5" s="102"/>
      <c r="F5" s="100" t="s">
        <v>75</v>
      </c>
      <c r="G5" s="101"/>
      <c r="H5" s="102"/>
      <c r="I5" s="100" t="s">
        <v>74</v>
      </c>
      <c r="J5" s="101"/>
      <c r="K5" s="102"/>
    </row>
    <row r="6" spans="1:13" ht="15.75" x14ac:dyDescent="0.25">
      <c r="A6" s="85"/>
      <c r="B6" s="98"/>
      <c r="C6" s="103" t="s">
        <v>80</v>
      </c>
      <c r="D6" s="104"/>
      <c r="E6" s="104"/>
      <c r="F6" s="104"/>
      <c r="G6" s="104"/>
      <c r="H6" s="104"/>
      <c r="I6" s="104"/>
      <c r="J6" s="104"/>
      <c r="K6" s="105"/>
    </row>
    <row r="7" spans="1:13" ht="25.5" x14ac:dyDescent="0.25">
      <c r="A7" s="85"/>
      <c r="B7" s="98"/>
      <c r="C7" s="54" t="s">
        <v>73</v>
      </c>
      <c r="D7" s="54" t="s">
        <v>72</v>
      </c>
      <c r="E7" s="54" t="s">
        <v>71</v>
      </c>
      <c r="F7" s="54" t="s">
        <v>72</v>
      </c>
      <c r="G7" s="54" t="s">
        <v>71</v>
      </c>
      <c r="H7" s="92" t="s">
        <v>5</v>
      </c>
      <c r="I7" s="54" t="s">
        <v>72</v>
      </c>
      <c r="J7" s="54" t="s">
        <v>71</v>
      </c>
      <c r="K7" s="92" t="s">
        <v>5</v>
      </c>
    </row>
    <row r="8" spans="1:13" x14ac:dyDescent="0.25">
      <c r="A8" s="86"/>
      <c r="B8" s="99"/>
      <c r="C8" s="53" t="s">
        <v>70</v>
      </c>
      <c r="D8" s="53" t="s">
        <v>70</v>
      </c>
      <c r="E8" s="53" t="s">
        <v>69</v>
      </c>
      <c r="F8" s="53" t="s">
        <v>70</v>
      </c>
      <c r="G8" s="53" t="s">
        <v>69</v>
      </c>
      <c r="H8" s="93"/>
      <c r="I8" s="53" t="s">
        <v>70</v>
      </c>
      <c r="J8" s="53" t="s">
        <v>69</v>
      </c>
      <c r="K8" s="93"/>
    </row>
    <row r="9" spans="1:13" s="34" customFormat="1" ht="15" customHeight="1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3" s="34" customFormat="1" ht="66" customHeight="1" x14ac:dyDescent="0.25">
      <c r="A10" s="87">
        <v>1</v>
      </c>
      <c r="B10" s="48" t="s">
        <v>68</v>
      </c>
      <c r="C10" s="47">
        <v>3.6869999999999998</v>
      </c>
      <c r="D10" s="47">
        <v>5.1929999999999996</v>
      </c>
      <c r="E10" s="47">
        <v>8.8800000000000008</v>
      </c>
      <c r="F10" s="46">
        <v>124.37</v>
      </c>
      <c r="G10" s="46">
        <v>172.18</v>
      </c>
      <c r="H10" s="46">
        <f>F10+G10</f>
        <v>296.55</v>
      </c>
      <c r="I10" s="46">
        <v>212.68</v>
      </c>
      <c r="J10" s="46">
        <v>172.18</v>
      </c>
      <c r="K10" s="46">
        <f>I10+J10</f>
        <v>384.86</v>
      </c>
      <c r="L10" s="52"/>
      <c r="M10" s="52"/>
    </row>
    <row r="11" spans="1:13" s="27" customFormat="1" ht="15" customHeight="1" x14ac:dyDescent="0.25">
      <c r="A11" s="88"/>
      <c r="B11" s="51" t="s">
        <v>54</v>
      </c>
      <c r="C11" s="94" t="s">
        <v>53</v>
      </c>
      <c r="D11" s="95"/>
      <c r="E11" s="96"/>
      <c r="F11" s="50">
        <f>F10/2</f>
        <v>62.185000000000002</v>
      </c>
      <c r="G11" s="50" t="s">
        <v>53</v>
      </c>
      <c r="H11" s="50">
        <f>F11</f>
        <v>62.185000000000002</v>
      </c>
      <c r="I11" s="50">
        <f>I10/2</f>
        <v>106.34</v>
      </c>
      <c r="J11" s="50" t="s">
        <v>53</v>
      </c>
      <c r="K11" s="50">
        <f>I11</f>
        <v>106.34</v>
      </c>
    </row>
    <row r="12" spans="1:13" ht="78.75" customHeight="1" x14ac:dyDescent="0.25">
      <c r="A12" s="87">
        <v>2</v>
      </c>
      <c r="B12" s="48" t="s">
        <v>67</v>
      </c>
      <c r="C12" s="47" t="s">
        <v>53</v>
      </c>
      <c r="D12" s="47">
        <v>6.47</v>
      </c>
      <c r="E12" s="47">
        <v>6.47</v>
      </c>
      <c r="F12" s="46">
        <v>154.96</v>
      </c>
      <c r="G12" s="46">
        <v>125.45</v>
      </c>
      <c r="H12" s="46">
        <f>F12+G12</f>
        <v>280.41000000000003</v>
      </c>
      <c r="I12" s="46">
        <v>154.96</v>
      </c>
      <c r="J12" s="46">
        <v>125.45</v>
      </c>
      <c r="K12" s="46">
        <f>I12+J12</f>
        <v>280.41000000000003</v>
      </c>
    </row>
    <row r="13" spans="1:13" ht="15" customHeight="1" x14ac:dyDescent="0.25">
      <c r="A13" s="88"/>
      <c r="B13" s="45" t="s">
        <v>54</v>
      </c>
      <c r="C13" s="89" t="s">
        <v>53</v>
      </c>
      <c r="D13" s="90"/>
      <c r="E13" s="91"/>
      <c r="F13" s="44">
        <f>F12/2</f>
        <v>77.48</v>
      </c>
      <c r="G13" s="44" t="s">
        <v>53</v>
      </c>
      <c r="H13" s="44">
        <f>F13</f>
        <v>77.48</v>
      </c>
      <c r="I13" s="44">
        <f>I12/2</f>
        <v>77.48</v>
      </c>
      <c r="J13" s="44" t="s">
        <v>53</v>
      </c>
      <c r="K13" s="44">
        <f>I13</f>
        <v>77.48</v>
      </c>
    </row>
    <row r="14" spans="1:13" ht="67.5" customHeight="1" x14ac:dyDescent="0.25">
      <c r="A14" s="87">
        <v>3</v>
      </c>
      <c r="B14" s="48" t="s">
        <v>66</v>
      </c>
      <c r="C14" s="47">
        <v>3.6269999999999998</v>
      </c>
      <c r="D14" s="47">
        <v>5.1449999999999996</v>
      </c>
      <c r="E14" s="47">
        <v>8.7720000000000002</v>
      </c>
      <c r="F14" s="46">
        <v>123.22</v>
      </c>
      <c r="G14" s="46">
        <v>170.09</v>
      </c>
      <c r="H14" s="46">
        <f>F14+G14</f>
        <v>293.31</v>
      </c>
      <c r="I14" s="46">
        <v>210.09</v>
      </c>
      <c r="J14" s="46">
        <v>170.09</v>
      </c>
      <c r="K14" s="46">
        <f>I14+J14</f>
        <v>380.18</v>
      </c>
      <c r="L14" s="27"/>
    </row>
    <row r="15" spans="1:13" ht="15" customHeight="1" x14ac:dyDescent="0.25">
      <c r="A15" s="88"/>
      <c r="B15" s="45" t="s">
        <v>54</v>
      </c>
      <c r="C15" s="89" t="s">
        <v>53</v>
      </c>
      <c r="D15" s="90"/>
      <c r="E15" s="91"/>
      <c r="F15" s="44">
        <f>F14/2</f>
        <v>61.61</v>
      </c>
      <c r="G15" s="44" t="s">
        <v>53</v>
      </c>
      <c r="H15" s="44">
        <f>F15</f>
        <v>61.61</v>
      </c>
      <c r="I15" s="44">
        <f>I14/2</f>
        <v>105.045</v>
      </c>
      <c r="J15" s="44" t="s">
        <v>53</v>
      </c>
      <c r="K15" s="44">
        <f>I15</f>
        <v>105.045</v>
      </c>
    </row>
    <row r="16" spans="1:13" ht="78" customHeight="1" x14ac:dyDescent="0.25">
      <c r="A16" s="87">
        <v>4</v>
      </c>
      <c r="B16" s="48" t="s">
        <v>65</v>
      </c>
      <c r="C16" s="47" t="s">
        <v>53</v>
      </c>
      <c r="D16" s="47">
        <v>6.47</v>
      </c>
      <c r="E16" s="47">
        <v>6.47</v>
      </c>
      <c r="F16" s="46">
        <v>154.96</v>
      </c>
      <c r="G16" s="46">
        <v>125.45</v>
      </c>
      <c r="H16" s="46">
        <f>F16+G16</f>
        <v>280.41000000000003</v>
      </c>
      <c r="I16" s="46">
        <v>154.96</v>
      </c>
      <c r="J16" s="46">
        <v>125.45</v>
      </c>
      <c r="K16" s="46">
        <f>I16+J16</f>
        <v>280.41000000000003</v>
      </c>
    </row>
    <row r="17" spans="1:11" s="34" customFormat="1" ht="15.75" x14ac:dyDescent="0.25">
      <c r="A17" s="88"/>
      <c r="B17" s="45" t="s">
        <v>54</v>
      </c>
      <c r="C17" s="89" t="s">
        <v>53</v>
      </c>
      <c r="D17" s="90"/>
      <c r="E17" s="91"/>
      <c r="F17" s="44">
        <f>F16/2</f>
        <v>77.48</v>
      </c>
      <c r="G17" s="44" t="s">
        <v>53</v>
      </c>
      <c r="H17" s="44">
        <f>F17</f>
        <v>77.48</v>
      </c>
      <c r="I17" s="44">
        <f>I16/2</f>
        <v>77.48</v>
      </c>
      <c r="J17" s="44" t="s">
        <v>53</v>
      </c>
      <c r="K17" s="44">
        <f>I17</f>
        <v>77.48</v>
      </c>
    </row>
    <row r="18" spans="1:11" ht="63.75" x14ac:dyDescent="0.25">
      <c r="A18" s="87">
        <v>5</v>
      </c>
      <c r="B18" s="48" t="s">
        <v>64</v>
      </c>
      <c r="C18" s="47">
        <v>2.9780000000000002</v>
      </c>
      <c r="D18" s="47">
        <v>4.6189999999999998</v>
      </c>
      <c r="E18" s="47">
        <v>7.5970000000000004</v>
      </c>
      <c r="F18" s="46">
        <v>110.63</v>
      </c>
      <c r="G18" s="46">
        <v>147.31</v>
      </c>
      <c r="H18" s="46">
        <f>F18+G18</f>
        <v>257.94</v>
      </c>
      <c r="I18" s="46">
        <v>181.95</v>
      </c>
      <c r="J18" s="46">
        <v>147.31</v>
      </c>
      <c r="K18" s="46">
        <f>I18+J18</f>
        <v>329.26</v>
      </c>
    </row>
    <row r="19" spans="1:11" s="34" customFormat="1" ht="15.75" x14ac:dyDescent="0.25">
      <c r="A19" s="88"/>
      <c r="B19" s="45" t="s">
        <v>54</v>
      </c>
      <c r="C19" s="89" t="s">
        <v>53</v>
      </c>
      <c r="D19" s="90"/>
      <c r="E19" s="91"/>
      <c r="F19" s="44">
        <f>F18/2</f>
        <v>55.314999999999998</v>
      </c>
      <c r="G19" s="44" t="s">
        <v>53</v>
      </c>
      <c r="H19" s="44">
        <f>F19</f>
        <v>55.314999999999998</v>
      </c>
      <c r="I19" s="44">
        <f>I18/2</f>
        <v>90.974999999999994</v>
      </c>
      <c r="J19" s="44" t="s">
        <v>53</v>
      </c>
      <c r="K19" s="44">
        <f>I19</f>
        <v>90.974999999999994</v>
      </c>
    </row>
    <row r="20" spans="1:11" ht="51.75" customHeight="1" x14ac:dyDescent="0.25">
      <c r="A20" s="87">
        <v>6</v>
      </c>
      <c r="B20" s="48" t="s">
        <v>63</v>
      </c>
      <c r="C20" s="47" t="s">
        <v>53</v>
      </c>
      <c r="D20" s="47">
        <v>6.47</v>
      </c>
      <c r="E20" s="47">
        <v>6.47</v>
      </c>
      <c r="F20" s="46">
        <v>154.96</v>
      </c>
      <c r="G20" s="46">
        <v>125.45</v>
      </c>
      <c r="H20" s="46">
        <f>F20+G20</f>
        <v>280.41000000000003</v>
      </c>
      <c r="I20" s="46">
        <v>154.96</v>
      </c>
      <c r="J20" s="46">
        <v>125.45</v>
      </c>
      <c r="K20" s="46">
        <f>I20+J20</f>
        <v>280.41000000000003</v>
      </c>
    </row>
    <row r="21" spans="1:11" s="34" customFormat="1" ht="15.75" x14ac:dyDescent="0.25">
      <c r="A21" s="88"/>
      <c r="B21" s="45" t="s">
        <v>54</v>
      </c>
      <c r="C21" s="21"/>
      <c r="D21" s="21"/>
      <c r="E21" s="21"/>
      <c r="F21" s="44">
        <f>F20/2</f>
        <v>77.48</v>
      </c>
      <c r="G21" s="44" t="s">
        <v>53</v>
      </c>
      <c r="H21" s="44">
        <f>F21</f>
        <v>77.48</v>
      </c>
      <c r="I21" s="44">
        <f>I20/2</f>
        <v>77.48</v>
      </c>
      <c r="J21" s="44" t="s">
        <v>53</v>
      </c>
      <c r="K21" s="44">
        <f>I21</f>
        <v>77.48</v>
      </c>
    </row>
    <row r="22" spans="1:11" ht="51" x14ac:dyDescent="0.25">
      <c r="A22" s="87">
        <v>7</v>
      </c>
      <c r="B22" s="48" t="s">
        <v>62</v>
      </c>
      <c r="C22" s="47">
        <v>2.4420000000000002</v>
      </c>
      <c r="D22" s="47">
        <v>4.1829999999999998</v>
      </c>
      <c r="E22" s="47">
        <v>6.625</v>
      </c>
      <c r="F22" s="46">
        <v>100.18</v>
      </c>
      <c r="G22" s="46">
        <v>128.46</v>
      </c>
      <c r="H22" s="46">
        <f>F22+G22</f>
        <v>228.64000000000001</v>
      </c>
      <c r="I22" s="46">
        <v>158.66999999999999</v>
      </c>
      <c r="J22" s="46">
        <v>128.46</v>
      </c>
      <c r="K22" s="46">
        <f>I22+J22</f>
        <v>287.13</v>
      </c>
    </row>
    <row r="23" spans="1:11" s="34" customFormat="1" ht="15.75" x14ac:dyDescent="0.25">
      <c r="A23" s="88"/>
      <c r="B23" s="45" t="s">
        <v>54</v>
      </c>
      <c r="C23" s="89" t="s">
        <v>53</v>
      </c>
      <c r="D23" s="90"/>
      <c r="E23" s="91"/>
      <c r="F23" s="44">
        <f>F22/2</f>
        <v>50.09</v>
      </c>
      <c r="G23" s="44" t="s">
        <v>53</v>
      </c>
      <c r="H23" s="44">
        <f>F23</f>
        <v>50.09</v>
      </c>
      <c r="I23" s="44">
        <f>I22/2</f>
        <v>79.334999999999994</v>
      </c>
      <c r="J23" s="44" t="s">
        <v>53</v>
      </c>
      <c r="K23" s="44">
        <f>I23</f>
        <v>79.334999999999994</v>
      </c>
    </row>
    <row r="24" spans="1:11" ht="51" x14ac:dyDescent="0.25">
      <c r="A24" s="87">
        <v>8</v>
      </c>
      <c r="B24" s="48" t="s">
        <v>61</v>
      </c>
      <c r="C24" s="47" t="s">
        <v>53</v>
      </c>
      <c r="D24" s="47">
        <v>6.47</v>
      </c>
      <c r="E24" s="47">
        <v>6.47</v>
      </c>
      <c r="F24" s="46">
        <v>154.96</v>
      </c>
      <c r="G24" s="46">
        <v>125.45</v>
      </c>
      <c r="H24" s="46">
        <f>F24+G24</f>
        <v>280.41000000000003</v>
      </c>
      <c r="I24" s="46">
        <v>154.96</v>
      </c>
      <c r="J24" s="46">
        <v>125.45</v>
      </c>
      <c r="K24" s="46">
        <f>I24+J24</f>
        <v>280.41000000000003</v>
      </c>
    </row>
    <row r="25" spans="1:11" s="34" customFormat="1" ht="15.75" x14ac:dyDescent="0.25">
      <c r="A25" s="88"/>
      <c r="B25" s="45" t="s">
        <v>54</v>
      </c>
      <c r="C25" s="89" t="s">
        <v>53</v>
      </c>
      <c r="D25" s="90"/>
      <c r="E25" s="91"/>
      <c r="F25" s="44">
        <f>F24/2</f>
        <v>77.48</v>
      </c>
      <c r="G25" s="44" t="s">
        <v>53</v>
      </c>
      <c r="H25" s="44">
        <f>F25</f>
        <v>77.48</v>
      </c>
      <c r="I25" s="44">
        <f>I24/2</f>
        <v>77.48</v>
      </c>
      <c r="J25" s="44" t="s">
        <v>53</v>
      </c>
      <c r="K25" s="44">
        <f>I25</f>
        <v>77.48</v>
      </c>
    </row>
    <row r="26" spans="1:11" ht="51" x14ac:dyDescent="0.25">
      <c r="A26" s="87">
        <v>9</v>
      </c>
      <c r="B26" s="48" t="s">
        <v>60</v>
      </c>
      <c r="C26" s="47">
        <v>1.6379999999999999</v>
      </c>
      <c r="D26" s="47">
        <v>3.5289999999999999</v>
      </c>
      <c r="E26" s="47">
        <v>5.1669999999999998</v>
      </c>
      <c r="F26" s="46">
        <v>84.52</v>
      </c>
      <c r="G26" s="46">
        <v>100.19</v>
      </c>
      <c r="H26" s="46">
        <f>F26+G26</f>
        <v>184.70999999999998</v>
      </c>
      <c r="I26" s="46">
        <v>123.75</v>
      </c>
      <c r="J26" s="46">
        <v>100.19</v>
      </c>
      <c r="K26" s="46">
        <f>I26+J26</f>
        <v>223.94</v>
      </c>
    </row>
    <row r="27" spans="1:11" s="34" customFormat="1" ht="15.75" x14ac:dyDescent="0.25">
      <c r="A27" s="88"/>
      <c r="B27" s="45" t="s">
        <v>54</v>
      </c>
      <c r="C27" s="89" t="s">
        <v>53</v>
      </c>
      <c r="D27" s="90"/>
      <c r="E27" s="91"/>
      <c r="F27" s="44">
        <f>F26/2</f>
        <v>42.26</v>
      </c>
      <c r="G27" s="44" t="s">
        <v>53</v>
      </c>
      <c r="H27" s="44">
        <f>F27</f>
        <v>42.26</v>
      </c>
      <c r="I27" s="44">
        <f>I26/2</f>
        <v>61.875</v>
      </c>
      <c r="J27" s="44" t="s">
        <v>53</v>
      </c>
      <c r="K27" s="44">
        <f>I27</f>
        <v>61.875</v>
      </c>
    </row>
    <row r="28" spans="1:11" ht="51" x14ac:dyDescent="0.25">
      <c r="A28" s="87">
        <v>10</v>
      </c>
      <c r="B28" s="48" t="s">
        <v>59</v>
      </c>
      <c r="C28" s="47" t="s">
        <v>53</v>
      </c>
      <c r="D28" s="47">
        <v>5.1669999999999998</v>
      </c>
      <c r="E28" s="47">
        <v>5.1669999999999998</v>
      </c>
      <c r="F28" s="46">
        <v>123.75</v>
      </c>
      <c r="G28" s="46">
        <v>100.19</v>
      </c>
      <c r="H28" s="46">
        <f>F28+G28</f>
        <v>223.94</v>
      </c>
      <c r="I28" s="46">
        <v>123.75</v>
      </c>
      <c r="J28" s="46">
        <v>100.19</v>
      </c>
      <c r="K28" s="46">
        <f>I28+J28</f>
        <v>223.94</v>
      </c>
    </row>
    <row r="29" spans="1:11" s="34" customFormat="1" ht="15.75" x14ac:dyDescent="0.25">
      <c r="A29" s="88"/>
      <c r="B29" s="45" t="s">
        <v>54</v>
      </c>
      <c r="C29" s="89" t="s">
        <v>53</v>
      </c>
      <c r="D29" s="90"/>
      <c r="E29" s="91"/>
      <c r="F29" s="44">
        <f>F28/2</f>
        <v>61.875</v>
      </c>
      <c r="G29" s="44" t="s">
        <v>53</v>
      </c>
      <c r="H29" s="44">
        <f>F29</f>
        <v>61.875</v>
      </c>
      <c r="I29" s="44">
        <f>I28/2</f>
        <v>61.875</v>
      </c>
      <c r="J29" s="44" t="s">
        <v>53</v>
      </c>
      <c r="K29" s="44">
        <f>I29</f>
        <v>61.875</v>
      </c>
    </row>
    <row r="30" spans="1:11" ht="38.25" x14ac:dyDescent="0.25">
      <c r="A30" s="87">
        <v>11</v>
      </c>
      <c r="B30" s="48" t="s">
        <v>58</v>
      </c>
      <c r="C30" s="47" t="s">
        <v>53</v>
      </c>
      <c r="D30" s="47">
        <v>4.2549999999999999</v>
      </c>
      <c r="E30" s="47">
        <v>4.2549999999999999</v>
      </c>
      <c r="F30" s="46">
        <v>101.91</v>
      </c>
      <c r="G30" s="46">
        <v>82.5</v>
      </c>
      <c r="H30" s="46">
        <f>F30+G30</f>
        <v>184.41</v>
      </c>
      <c r="I30" s="46">
        <v>101.91</v>
      </c>
      <c r="J30" s="46">
        <v>82.5</v>
      </c>
      <c r="K30" s="46">
        <f>I30+J30</f>
        <v>184.41</v>
      </c>
    </row>
    <row r="31" spans="1:11" s="34" customFormat="1" ht="15.75" x14ac:dyDescent="0.25">
      <c r="A31" s="88"/>
      <c r="B31" s="45" t="s">
        <v>54</v>
      </c>
      <c r="C31" s="89" t="s">
        <v>53</v>
      </c>
      <c r="D31" s="90"/>
      <c r="E31" s="91"/>
      <c r="F31" s="44">
        <f>F30/2</f>
        <v>50.954999999999998</v>
      </c>
      <c r="G31" s="44" t="s">
        <v>53</v>
      </c>
      <c r="H31" s="44">
        <f>F31</f>
        <v>50.954999999999998</v>
      </c>
      <c r="I31" s="44">
        <f>I30/2</f>
        <v>50.954999999999998</v>
      </c>
      <c r="J31" s="44" t="s">
        <v>53</v>
      </c>
      <c r="K31" s="44">
        <f>I31</f>
        <v>50.954999999999998</v>
      </c>
    </row>
    <row r="32" spans="1:11" ht="42.75" customHeight="1" x14ac:dyDescent="0.25">
      <c r="A32" s="87">
        <v>12</v>
      </c>
      <c r="B32" s="48" t="s">
        <v>57</v>
      </c>
      <c r="C32" s="47" t="s">
        <v>53</v>
      </c>
      <c r="D32" s="47">
        <v>1.0549999999999999</v>
      </c>
      <c r="E32" s="47" t="s">
        <v>53</v>
      </c>
      <c r="F32" s="46">
        <v>25.27</v>
      </c>
      <c r="G32" s="46" t="s">
        <v>0</v>
      </c>
      <c r="H32" s="46">
        <f>F32+0</f>
        <v>25.27</v>
      </c>
      <c r="I32" s="46">
        <v>25.27</v>
      </c>
      <c r="J32" s="46" t="s">
        <v>0</v>
      </c>
      <c r="K32" s="46">
        <f>I32+0</f>
        <v>25.27</v>
      </c>
    </row>
    <row r="33" spans="1:11" s="34" customFormat="1" ht="15.75" x14ac:dyDescent="0.25">
      <c r="A33" s="88"/>
      <c r="B33" s="45" t="s">
        <v>54</v>
      </c>
      <c r="C33" s="89" t="s">
        <v>53</v>
      </c>
      <c r="D33" s="90"/>
      <c r="E33" s="91"/>
      <c r="F33" s="44" t="s">
        <v>0</v>
      </c>
      <c r="G33" s="44" t="s">
        <v>53</v>
      </c>
      <c r="H33" s="44" t="s">
        <v>53</v>
      </c>
      <c r="I33" s="44" t="s">
        <v>56</v>
      </c>
      <c r="J33" s="44" t="s">
        <v>53</v>
      </c>
      <c r="K33" s="49" t="s">
        <v>56</v>
      </c>
    </row>
    <row r="34" spans="1:11" ht="38.25" x14ac:dyDescent="0.25">
      <c r="A34" s="87">
        <v>13</v>
      </c>
      <c r="B34" s="48" t="s">
        <v>55</v>
      </c>
      <c r="C34" s="47" t="s">
        <v>53</v>
      </c>
      <c r="D34" s="47">
        <v>2.879</v>
      </c>
      <c r="E34" s="47" t="s">
        <v>53</v>
      </c>
      <c r="F34" s="46">
        <v>68.95</v>
      </c>
      <c r="G34" s="46" t="s">
        <v>0</v>
      </c>
      <c r="H34" s="46">
        <f>F34+0</f>
        <v>68.95</v>
      </c>
      <c r="I34" s="46">
        <v>68.95</v>
      </c>
      <c r="J34" s="46" t="s">
        <v>0</v>
      </c>
      <c r="K34" s="46">
        <f>I34+0</f>
        <v>68.95</v>
      </c>
    </row>
    <row r="35" spans="1:11" s="34" customFormat="1" ht="15.75" x14ac:dyDescent="0.25">
      <c r="A35" s="88"/>
      <c r="B35" s="45" t="s">
        <v>54</v>
      </c>
      <c r="C35" s="89" t="s">
        <v>53</v>
      </c>
      <c r="D35" s="90"/>
      <c r="E35" s="91"/>
      <c r="F35" s="44">
        <f>F34/2</f>
        <v>34.475000000000001</v>
      </c>
      <c r="G35" s="44" t="s">
        <v>53</v>
      </c>
      <c r="H35" s="44">
        <f>H34/2</f>
        <v>34.475000000000001</v>
      </c>
      <c r="I35" s="44">
        <f>I34/2</f>
        <v>34.475000000000001</v>
      </c>
      <c r="J35" s="44" t="s">
        <v>53</v>
      </c>
      <c r="K35" s="44">
        <f>K34/2</f>
        <v>34.475000000000001</v>
      </c>
    </row>
    <row r="36" spans="1:11" ht="12" customHeight="1" x14ac:dyDescent="0.25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ht="15.75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ht="42" customHeight="1" x14ac:dyDescent="0.25">
      <c r="A38" s="80" t="s">
        <v>13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1:11" ht="18.75" x14ac:dyDescent="0.3">
      <c r="A39" s="119"/>
      <c r="B39" s="122" t="s">
        <v>12</v>
      </c>
      <c r="C39" s="125" t="s">
        <v>81</v>
      </c>
      <c r="D39" s="126"/>
      <c r="E39" s="126"/>
      <c r="F39" s="126"/>
      <c r="G39" s="126"/>
      <c r="H39" s="126"/>
      <c r="I39" s="126"/>
      <c r="J39" s="126"/>
      <c r="K39" s="126"/>
    </row>
    <row r="40" spans="1:11" ht="51" customHeight="1" x14ac:dyDescent="0.25">
      <c r="A40" s="120"/>
      <c r="B40" s="123"/>
      <c r="C40" s="127" t="s">
        <v>11</v>
      </c>
      <c r="D40" s="128"/>
      <c r="E40" s="128"/>
      <c r="F40" s="129" t="s">
        <v>10</v>
      </c>
      <c r="G40" s="130"/>
      <c r="H40" s="131"/>
      <c r="I40" s="129" t="s">
        <v>9</v>
      </c>
      <c r="J40" s="130"/>
      <c r="K40" s="131"/>
    </row>
    <row r="41" spans="1:11" ht="38.25" x14ac:dyDescent="0.25">
      <c r="A41" s="121"/>
      <c r="B41" s="124"/>
      <c r="C41" s="16" t="s">
        <v>8</v>
      </c>
      <c r="D41" s="16" t="s">
        <v>7</v>
      </c>
      <c r="E41" s="16" t="s">
        <v>6</v>
      </c>
      <c r="F41" s="15" t="s">
        <v>7</v>
      </c>
      <c r="G41" s="15" t="s">
        <v>6</v>
      </c>
      <c r="H41" s="15" t="s">
        <v>5</v>
      </c>
      <c r="I41" s="15" t="s">
        <v>7</v>
      </c>
      <c r="J41" s="15" t="s">
        <v>6</v>
      </c>
      <c r="K41" s="15" t="s">
        <v>5</v>
      </c>
    </row>
    <row r="42" spans="1:11" x14ac:dyDescent="0.25">
      <c r="A42" s="14">
        <v>1</v>
      </c>
      <c r="B42" s="14">
        <v>2</v>
      </c>
      <c r="C42" s="106">
        <v>3</v>
      </c>
      <c r="D42" s="107"/>
      <c r="E42" s="108"/>
      <c r="F42" s="106">
        <v>4</v>
      </c>
      <c r="G42" s="107"/>
      <c r="H42" s="108"/>
      <c r="I42" s="106">
        <v>5</v>
      </c>
      <c r="J42" s="107"/>
      <c r="K42" s="108"/>
    </row>
    <row r="43" spans="1:11" s="35" customFormat="1" ht="38.25" x14ac:dyDescent="0.2">
      <c r="A43" s="109">
        <v>1</v>
      </c>
      <c r="B43" s="12" t="s">
        <v>4</v>
      </c>
      <c r="C43" s="7">
        <v>2.1000000000000001E-2</v>
      </c>
      <c r="D43" s="6">
        <v>2.3E-2</v>
      </c>
      <c r="E43" s="6">
        <v>4.3999999999999997E-2</v>
      </c>
      <c r="F43" s="5">
        <v>0.55000000000000004</v>
      </c>
      <c r="G43" s="5">
        <v>0.85</v>
      </c>
      <c r="H43" s="5">
        <f>F43+G43</f>
        <v>1.4</v>
      </c>
      <c r="I43" s="5">
        <v>1.05</v>
      </c>
      <c r="J43" s="4">
        <v>0.85</v>
      </c>
      <c r="K43" s="4">
        <f>I43+J43</f>
        <v>1.9</v>
      </c>
    </row>
    <row r="44" spans="1:11" x14ac:dyDescent="0.25">
      <c r="A44" s="110"/>
      <c r="B44" s="13" t="s">
        <v>1</v>
      </c>
      <c r="C44" s="111" t="s">
        <v>0</v>
      </c>
      <c r="D44" s="112"/>
      <c r="E44" s="112"/>
      <c r="F44" s="1">
        <f>F43/2</f>
        <v>0.27500000000000002</v>
      </c>
      <c r="G44" s="10" t="s">
        <v>0</v>
      </c>
      <c r="H44" s="10">
        <f>F44</f>
        <v>0.27500000000000002</v>
      </c>
      <c r="I44" s="1">
        <f>I43/2</f>
        <v>0.52500000000000002</v>
      </c>
      <c r="J44" s="10" t="s">
        <v>0</v>
      </c>
      <c r="K44" s="10">
        <f>I44</f>
        <v>0.52500000000000002</v>
      </c>
    </row>
    <row r="45" spans="1:11" s="35" customFormat="1" ht="38.25" x14ac:dyDescent="0.2">
      <c r="A45" s="113">
        <v>2</v>
      </c>
      <c r="B45" s="12" t="s">
        <v>3</v>
      </c>
      <c r="C45" s="7" t="s">
        <v>0</v>
      </c>
      <c r="D45" s="6">
        <v>2.3E-2</v>
      </c>
      <c r="E45" s="6">
        <v>2.3E-2</v>
      </c>
      <c r="F45" s="5">
        <v>0.55000000000000004</v>
      </c>
      <c r="G45" s="4">
        <v>0.45</v>
      </c>
      <c r="H45" s="4">
        <f>F45+G45</f>
        <v>1</v>
      </c>
      <c r="I45" s="5">
        <v>0.55000000000000004</v>
      </c>
      <c r="J45" s="4">
        <v>0.45</v>
      </c>
      <c r="K45" s="4">
        <f>I45+J45</f>
        <v>1</v>
      </c>
    </row>
    <row r="46" spans="1:11" x14ac:dyDescent="0.25">
      <c r="A46" s="114"/>
      <c r="B46" s="11" t="s">
        <v>1</v>
      </c>
      <c r="C46" s="115" t="s">
        <v>0</v>
      </c>
      <c r="D46" s="116"/>
      <c r="E46" s="117"/>
      <c r="F46" s="1">
        <f>F45/2</f>
        <v>0.27500000000000002</v>
      </c>
      <c r="G46" s="10" t="s">
        <v>0</v>
      </c>
      <c r="H46" s="10">
        <f>F46</f>
        <v>0.27500000000000002</v>
      </c>
      <c r="I46" s="1">
        <f>I45/2</f>
        <v>0.27500000000000002</v>
      </c>
      <c r="J46" s="10" t="s">
        <v>0</v>
      </c>
      <c r="K46" s="10">
        <f>I46</f>
        <v>0.27500000000000002</v>
      </c>
    </row>
    <row r="47" spans="1:11" s="35" customFormat="1" ht="51" x14ac:dyDescent="0.2">
      <c r="A47" s="9">
        <v>3</v>
      </c>
      <c r="B47" s="8" t="s">
        <v>2</v>
      </c>
      <c r="C47" s="7" t="s">
        <v>0</v>
      </c>
      <c r="D47" s="6">
        <v>2.3E-2</v>
      </c>
      <c r="E47" s="6">
        <v>2.3E-2</v>
      </c>
      <c r="F47" s="5">
        <v>0.55000000000000004</v>
      </c>
      <c r="G47" s="4">
        <v>0.45</v>
      </c>
      <c r="H47" s="4">
        <f>F47+G47</f>
        <v>1</v>
      </c>
      <c r="I47" s="5">
        <v>0.55000000000000004</v>
      </c>
      <c r="J47" s="4">
        <v>0.45</v>
      </c>
      <c r="K47" s="4">
        <f>I47+J47</f>
        <v>1</v>
      </c>
    </row>
    <row r="48" spans="1:11" ht="15.75" x14ac:dyDescent="0.25">
      <c r="A48" s="3"/>
      <c r="B48" s="2" t="s">
        <v>1</v>
      </c>
      <c r="C48" s="115" t="s">
        <v>0</v>
      </c>
      <c r="D48" s="134"/>
      <c r="E48" s="135"/>
      <c r="F48" s="1">
        <f>F47/2</f>
        <v>0.27500000000000002</v>
      </c>
      <c r="G48" s="1" t="s">
        <v>0</v>
      </c>
      <c r="H48" s="1">
        <f>F48</f>
        <v>0.27500000000000002</v>
      </c>
      <c r="I48" s="1">
        <f>I47/2</f>
        <v>0.27500000000000002</v>
      </c>
      <c r="J48" s="1" t="s">
        <v>0</v>
      </c>
      <c r="K48" s="1">
        <f>I48</f>
        <v>0.27500000000000002</v>
      </c>
    </row>
    <row r="49" spans="1:11" ht="213.75" customHeight="1" x14ac:dyDescent="0.25">
      <c r="A49" s="42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s="35" customFormat="1" ht="37.5" customHeight="1" x14ac:dyDescent="0.2">
      <c r="A50" s="80" t="s">
        <v>52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</row>
    <row r="51" spans="1:11" ht="20.25" customHeight="1" x14ac:dyDescent="0.2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</row>
    <row r="52" spans="1:11" s="35" customFormat="1" ht="15.75" x14ac:dyDescent="0.2">
      <c r="A52" s="137"/>
      <c r="B52" s="139" t="s">
        <v>51</v>
      </c>
      <c r="C52" s="141" t="s">
        <v>37</v>
      </c>
      <c r="D52" s="142"/>
      <c r="E52" s="143"/>
      <c r="F52" s="139" t="s">
        <v>80</v>
      </c>
      <c r="G52" s="140"/>
      <c r="H52" s="140"/>
      <c r="I52" s="140"/>
      <c r="J52" s="140"/>
      <c r="K52" s="140"/>
    </row>
    <row r="53" spans="1:11" ht="31.5" customHeight="1" x14ac:dyDescent="0.25">
      <c r="A53" s="138"/>
      <c r="B53" s="140"/>
      <c r="C53" s="144"/>
      <c r="D53" s="145"/>
      <c r="E53" s="146"/>
      <c r="F53" s="139" t="s">
        <v>36</v>
      </c>
      <c r="G53" s="140"/>
      <c r="H53" s="139" t="s">
        <v>35</v>
      </c>
      <c r="I53" s="140"/>
      <c r="J53" s="139" t="s">
        <v>34</v>
      </c>
      <c r="K53" s="140"/>
    </row>
    <row r="54" spans="1:11" s="35" customFormat="1" ht="12.75" x14ac:dyDescent="0.2">
      <c r="A54" s="14">
        <v>1</v>
      </c>
      <c r="B54" s="14">
        <v>2</v>
      </c>
      <c r="C54" s="106">
        <v>3</v>
      </c>
      <c r="D54" s="107"/>
      <c r="E54" s="108"/>
      <c r="F54" s="106">
        <v>4</v>
      </c>
      <c r="G54" s="107"/>
      <c r="H54" s="107">
        <v>5</v>
      </c>
      <c r="I54" s="107"/>
      <c r="J54" s="107">
        <v>6</v>
      </c>
      <c r="K54" s="108"/>
    </row>
    <row r="55" spans="1:11" ht="15.75" customHeight="1" x14ac:dyDescent="0.25">
      <c r="A55" s="40">
        <v>1</v>
      </c>
      <c r="B55" s="39" t="s">
        <v>50</v>
      </c>
      <c r="C55" s="147" t="s">
        <v>40</v>
      </c>
      <c r="D55" s="148"/>
      <c r="E55" s="149"/>
      <c r="F55" s="150">
        <v>1.825</v>
      </c>
      <c r="G55" s="151"/>
      <c r="H55" s="150">
        <v>23.95</v>
      </c>
      <c r="I55" s="151"/>
      <c r="J55" s="152">
        <f t="shared" ref="J55:J64" si="0">F55*H55</f>
        <v>43.708749999999995</v>
      </c>
      <c r="K55" s="153"/>
    </row>
    <row r="56" spans="1:11" s="27" customFormat="1" ht="15.75" x14ac:dyDescent="0.25">
      <c r="A56" s="37">
        <v>2</v>
      </c>
      <c r="B56" s="37" t="s">
        <v>49</v>
      </c>
      <c r="C56" s="154" t="s">
        <v>40</v>
      </c>
      <c r="D56" s="155"/>
      <c r="E56" s="155"/>
      <c r="F56" s="156">
        <v>0.91300000000000003</v>
      </c>
      <c r="G56" s="157"/>
      <c r="H56" s="150">
        <v>23.95</v>
      </c>
      <c r="I56" s="151"/>
      <c r="J56" s="158">
        <f t="shared" si="0"/>
        <v>21.866350000000001</v>
      </c>
      <c r="K56" s="159"/>
    </row>
    <row r="57" spans="1:11" ht="15.75" x14ac:dyDescent="0.25">
      <c r="A57" s="37">
        <v>3</v>
      </c>
      <c r="B57" s="39" t="s">
        <v>48</v>
      </c>
      <c r="C57" s="160" t="s">
        <v>40</v>
      </c>
      <c r="D57" s="161"/>
      <c r="E57" s="161"/>
      <c r="F57" s="162">
        <v>1.825</v>
      </c>
      <c r="G57" s="163"/>
      <c r="H57" s="150">
        <v>23.95</v>
      </c>
      <c r="I57" s="151"/>
      <c r="J57" s="132">
        <f t="shared" si="0"/>
        <v>43.708749999999995</v>
      </c>
      <c r="K57" s="133"/>
    </row>
    <row r="58" spans="1:11" s="27" customFormat="1" ht="15.75" x14ac:dyDescent="0.25">
      <c r="A58" s="37">
        <v>4</v>
      </c>
      <c r="B58" s="37" t="s">
        <v>47</v>
      </c>
      <c r="C58" s="154" t="s">
        <v>40</v>
      </c>
      <c r="D58" s="155"/>
      <c r="E58" s="155"/>
      <c r="F58" s="156">
        <v>0.91300000000000003</v>
      </c>
      <c r="G58" s="157"/>
      <c r="H58" s="150">
        <v>23.95</v>
      </c>
      <c r="I58" s="151"/>
      <c r="J58" s="158">
        <f t="shared" si="0"/>
        <v>21.866350000000001</v>
      </c>
      <c r="K58" s="159"/>
    </row>
    <row r="59" spans="1:11" ht="15.75" x14ac:dyDescent="0.25">
      <c r="A59" s="37">
        <v>5</v>
      </c>
      <c r="B59" s="39" t="s">
        <v>46</v>
      </c>
      <c r="C59" s="160" t="s">
        <v>40</v>
      </c>
      <c r="D59" s="161"/>
      <c r="E59" s="161"/>
      <c r="F59" s="162">
        <v>0.30399999999999999</v>
      </c>
      <c r="G59" s="163"/>
      <c r="H59" s="150">
        <v>23.95</v>
      </c>
      <c r="I59" s="151"/>
      <c r="J59" s="132">
        <f t="shared" si="0"/>
        <v>7.2807999999999993</v>
      </c>
      <c r="K59" s="133"/>
    </row>
    <row r="60" spans="1:11" s="27" customFormat="1" ht="15.75" x14ac:dyDescent="0.25">
      <c r="A60" s="37">
        <v>6</v>
      </c>
      <c r="B60" s="37" t="s">
        <v>45</v>
      </c>
      <c r="C60" s="154" t="s">
        <v>40</v>
      </c>
      <c r="D60" s="155"/>
      <c r="E60" s="155"/>
      <c r="F60" s="156">
        <v>7.5999999999999998E-2</v>
      </c>
      <c r="G60" s="157"/>
      <c r="H60" s="150">
        <v>23.95</v>
      </c>
      <c r="I60" s="151"/>
      <c r="J60" s="158">
        <f t="shared" si="0"/>
        <v>1.8201999999999998</v>
      </c>
      <c r="K60" s="159"/>
    </row>
    <row r="61" spans="1:11" ht="15.75" x14ac:dyDescent="0.25">
      <c r="A61" s="37">
        <v>7</v>
      </c>
      <c r="B61" s="39" t="s">
        <v>44</v>
      </c>
      <c r="C61" s="160" t="s">
        <v>40</v>
      </c>
      <c r="D61" s="161"/>
      <c r="E61" s="161"/>
      <c r="F61" s="162">
        <v>0.03</v>
      </c>
      <c r="G61" s="163"/>
      <c r="H61" s="150">
        <v>23.95</v>
      </c>
      <c r="I61" s="151"/>
      <c r="J61" s="132">
        <f t="shared" si="0"/>
        <v>0.71849999999999992</v>
      </c>
      <c r="K61" s="133"/>
    </row>
    <row r="62" spans="1:11" s="36" customFormat="1" ht="15.75" x14ac:dyDescent="0.25">
      <c r="A62" s="37">
        <v>8</v>
      </c>
      <c r="B62" s="37" t="s">
        <v>43</v>
      </c>
      <c r="C62" s="154" t="s">
        <v>40</v>
      </c>
      <c r="D62" s="155"/>
      <c r="E62" s="155"/>
      <c r="F62" s="156">
        <v>5.1999999999999998E-2</v>
      </c>
      <c r="G62" s="157"/>
      <c r="H62" s="150">
        <v>23.95</v>
      </c>
      <c r="I62" s="151"/>
      <c r="J62" s="158">
        <f t="shared" si="0"/>
        <v>1.2453999999999998</v>
      </c>
      <c r="K62" s="159"/>
    </row>
    <row r="63" spans="1:11" s="38" customFormat="1" ht="15.75" x14ac:dyDescent="0.25">
      <c r="A63" s="37">
        <v>9</v>
      </c>
      <c r="B63" s="39" t="s">
        <v>42</v>
      </c>
      <c r="C63" s="160" t="s">
        <v>40</v>
      </c>
      <c r="D63" s="161"/>
      <c r="E63" s="161"/>
      <c r="F63" s="162">
        <v>1.0649999999999999</v>
      </c>
      <c r="G63" s="163"/>
      <c r="H63" s="150">
        <v>23.95</v>
      </c>
      <c r="I63" s="151"/>
      <c r="J63" s="132">
        <f t="shared" si="0"/>
        <v>25.506749999999997</v>
      </c>
      <c r="K63" s="133"/>
    </row>
    <row r="64" spans="1:11" s="36" customFormat="1" ht="15.75" x14ac:dyDescent="0.25">
      <c r="A64" s="37">
        <v>10</v>
      </c>
      <c r="B64" s="37" t="s">
        <v>41</v>
      </c>
      <c r="C64" s="154" t="s">
        <v>40</v>
      </c>
      <c r="D64" s="155"/>
      <c r="E64" s="155"/>
      <c r="F64" s="156">
        <v>0.31900000000000001</v>
      </c>
      <c r="G64" s="157"/>
      <c r="H64" s="150">
        <v>23.95</v>
      </c>
      <c r="I64" s="151"/>
      <c r="J64" s="158">
        <f t="shared" si="0"/>
        <v>7.6400499999999996</v>
      </c>
      <c r="K64" s="159"/>
    </row>
    <row r="65" spans="1:11" s="33" customFormat="1" ht="15.75" customHeight="1" x14ac:dyDescent="0.25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</row>
    <row r="66" spans="1:11" s="35" customFormat="1" ht="36" customHeight="1" x14ac:dyDescent="0.2">
      <c r="A66" s="80" t="s">
        <v>39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</row>
    <row r="67" spans="1:11" s="33" customFormat="1" ht="12.75" customHeight="1" x14ac:dyDescent="0.2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</row>
    <row r="68" spans="1:11" s="34" customFormat="1" ht="15.75" x14ac:dyDescent="0.25">
      <c r="A68" s="164"/>
      <c r="B68" s="139" t="s">
        <v>38</v>
      </c>
      <c r="C68" s="139" t="s">
        <v>37</v>
      </c>
      <c r="D68" s="139"/>
      <c r="E68" s="139"/>
      <c r="F68" s="139" t="s">
        <v>80</v>
      </c>
      <c r="G68" s="139"/>
      <c r="H68" s="139"/>
      <c r="I68" s="139"/>
      <c r="J68" s="139"/>
      <c r="K68" s="139"/>
    </row>
    <row r="69" spans="1:11" s="33" customFormat="1" ht="41.25" customHeight="1" x14ac:dyDescent="0.25">
      <c r="A69" s="164"/>
      <c r="B69" s="139"/>
      <c r="C69" s="139"/>
      <c r="D69" s="139"/>
      <c r="E69" s="139"/>
      <c r="F69" s="139" t="s">
        <v>36</v>
      </c>
      <c r="G69" s="139"/>
      <c r="H69" s="139" t="s">
        <v>35</v>
      </c>
      <c r="I69" s="139"/>
      <c r="J69" s="139" t="s">
        <v>34</v>
      </c>
      <c r="K69" s="139"/>
    </row>
    <row r="70" spans="1:11" s="31" customFormat="1" ht="12.75" x14ac:dyDescent="0.2">
      <c r="A70" s="32">
        <v>1</v>
      </c>
      <c r="B70" s="32">
        <v>2</v>
      </c>
      <c r="C70" s="165">
        <v>3</v>
      </c>
      <c r="D70" s="165"/>
      <c r="E70" s="165"/>
      <c r="F70" s="165">
        <v>4</v>
      </c>
      <c r="G70" s="165"/>
      <c r="H70" s="165">
        <v>5</v>
      </c>
      <c r="I70" s="165"/>
      <c r="J70" s="165">
        <v>6</v>
      </c>
      <c r="K70" s="165"/>
    </row>
    <row r="71" spans="1:11" s="30" customFormat="1" ht="15.75" x14ac:dyDescent="0.25">
      <c r="A71" s="9">
        <v>1</v>
      </c>
      <c r="B71" s="7" t="s">
        <v>33</v>
      </c>
      <c r="C71" s="166" t="s">
        <v>31</v>
      </c>
      <c r="D71" s="167"/>
      <c r="E71" s="168"/>
      <c r="F71" s="150">
        <v>0.217</v>
      </c>
      <c r="G71" s="151"/>
      <c r="H71" s="162">
        <v>23.95</v>
      </c>
      <c r="I71" s="163"/>
      <c r="J71" s="152">
        <f>F71*H71</f>
        <v>5.1971499999999997</v>
      </c>
      <c r="K71" s="153"/>
    </row>
    <row r="72" spans="1:11" s="27" customFormat="1" ht="31.5" x14ac:dyDescent="0.25">
      <c r="A72" s="9">
        <v>2</v>
      </c>
      <c r="B72" s="28" t="s">
        <v>32</v>
      </c>
      <c r="C72" s="171" t="s">
        <v>31</v>
      </c>
      <c r="D72" s="171"/>
      <c r="E72" s="171"/>
      <c r="F72" s="156">
        <v>0.13</v>
      </c>
      <c r="G72" s="156"/>
      <c r="H72" s="169">
        <v>23.95</v>
      </c>
      <c r="I72" s="170"/>
      <c r="J72" s="158">
        <f>F72*H72</f>
        <v>3.1135000000000002</v>
      </c>
      <c r="K72" s="158"/>
    </row>
    <row r="73" spans="1:11" s="29" customFormat="1" ht="15.75" x14ac:dyDescent="0.25">
      <c r="A73" s="19">
        <v>3</v>
      </c>
      <c r="B73" s="7" t="s">
        <v>30</v>
      </c>
      <c r="C73" s="162" t="s">
        <v>27</v>
      </c>
      <c r="D73" s="162"/>
      <c r="E73" s="162"/>
      <c r="F73" s="162">
        <v>3.8</v>
      </c>
      <c r="G73" s="162"/>
      <c r="H73" s="169">
        <v>23.95</v>
      </c>
      <c r="I73" s="170"/>
      <c r="J73" s="132">
        <f>F73*H73/1000</f>
        <v>9.1009999999999994E-2</v>
      </c>
      <c r="K73" s="132"/>
    </row>
    <row r="74" spans="1:11" s="27" customFormat="1" ht="31.5" x14ac:dyDescent="0.25">
      <c r="A74" s="19">
        <v>4</v>
      </c>
      <c r="B74" s="28" t="s">
        <v>29</v>
      </c>
      <c r="C74" s="169" t="s">
        <v>27</v>
      </c>
      <c r="D74" s="186"/>
      <c r="E74" s="170"/>
      <c r="F74" s="156">
        <v>65.2</v>
      </c>
      <c r="G74" s="156"/>
      <c r="H74" s="169">
        <v>23.95</v>
      </c>
      <c r="I74" s="170"/>
      <c r="J74" s="158">
        <f>F74*H74/1000</f>
        <v>1.5615399999999999</v>
      </c>
      <c r="K74" s="158"/>
    </row>
    <row r="75" spans="1:11" ht="31.5" x14ac:dyDescent="0.25">
      <c r="A75" s="9">
        <v>5</v>
      </c>
      <c r="B75" s="26" t="s">
        <v>28</v>
      </c>
      <c r="C75" s="150" t="s">
        <v>27</v>
      </c>
      <c r="D75" s="178"/>
      <c r="E75" s="151"/>
      <c r="F75" s="162">
        <v>9.9</v>
      </c>
      <c r="G75" s="162"/>
      <c r="H75" s="169">
        <v>23.95</v>
      </c>
      <c r="I75" s="170"/>
      <c r="J75" s="132">
        <f>F75*H75/1000</f>
        <v>0.23710499999999998</v>
      </c>
      <c r="K75" s="132"/>
    </row>
    <row r="76" spans="1:11" s="27" customFormat="1" ht="31.5" x14ac:dyDescent="0.25">
      <c r="A76" s="9">
        <v>6</v>
      </c>
      <c r="B76" s="28" t="s">
        <v>26</v>
      </c>
      <c r="C76" s="171" t="s">
        <v>25</v>
      </c>
      <c r="D76" s="171"/>
      <c r="E76" s="171"/>
      <c r="F76" s="156">
        <v>0.185</v>
      </c>
      <c r="G76" s="156"/>
      <c r="H76" s="169">
        <v>23.95</v>
      </c>
      <c r="I76" s="170"/>
      <c r="J76" s="158">
        <f>F76*H76</f>
        <v>4.4307499999999997</v>
      </c>
      <c r="K76" s="158"/>
    </row>
    <row r="77" spans="1:11" ht="31.5" customHeight="1" x14ac:dyDescent="0.25">
      <c r="A77" s="9">
        <v>7</v>
      </c>
      <c r="B77" s="26" t="s">
        <v>15</v>
      </c>
      <c r="C77" s="166" t="s">
        <v>25</v>
      </c>
      <c r="D77" s="167"/>
      <c r="E77" s="168"/>
      <c r="F77" s="162">
        <v>6.0999999999999999E-2</v>
      </c>
      <c r="G77" s="162"/>
      <c r="H77" s="169">
        <v>23.95</v>
      </c>
      <c r="I77" s="170"/>
      <c r="J77" s="132">
        <f>F77*H77</f>
        <v>1.46095</v>
      </c>
      <c r="K77" s="132"/>
    </row>
    <row r="78" spans="1:11" ht="50.25" customHeight="1" x14ac:dyDescent="0.55000000000000004">
      <c r="A78" s="172" t="s">
        <v>82</v>
      </c>
      <c r="B78" s="172"/>
      <c r="C78" s="172"/>
      <c r="D78" s="172"/>
      <c r="E78" s="172"/>
      <c r="F78" s="172"/>
      <c r="G78" s="172"/>
      <c r="H78" s="172"/>
      <c r="I78" s="172"/>
      <c r="J78" s="172"/>
      <c r="K78" s="172"/>
    </row>
    <row r="80" spans="1:11" ht="51.75" x14ac:dyDescent="0.25">
      <c r="A80" s="25"/>
      <c r="B80" s="24" t="s">
        <v>24</v>
      </c>
      <c r="C80" s="173" t="s">
        <v>23</v>
      </c>
      <c r="D80" s="174"/>
      <c r="E80" s="175"/>
      <c r="F80" s="176" t="s">
        <v>22</v>
      </c>
      <c r="G80" s="177"/>
      <c r="H80" s="23" t="s">
        <v>21</v>
      </c>
      <c r="I80" s="23" t="s">
        <v>20</v>
      </c>
      <c r="J80" s="23" t="s">
        <v>19</v>
      </c>
      <c r="K80" s="23" t="s">
        <v>18</v>
      </c>
    </row>
    <row r="81" spans="1:11" ht="47.25" x14ac:dyDescent="0.25">
      <c r="A81" s="22">
        <v>1</v>
      </c>
      <c r="B81" s="21" t="s">
        <v>17</v>
      </c>
      <c r="C81" s="179" t="s">
        <v>16</v>
      </c>
      <c r="D81" s="180"/>
      <c r="E81" s="181"/>
      <c r="F81" s="182">
        <v>1772</v>
      </c>
      <c r="G81" s="181"/>
      <c r="H81" s="20">
        <v>443</v>
      </c>
      <c r="I81" s="20">
        <v>443</v>
      </c>
      <c r="J81" s="20">
        <v>443</v>
      </c>
      <c r="K81" s="20">
        <v>443</v>
      </c>
    </row>
    <row r="82" spans="1:11" ht="31.5" x14ac:dyDescent="0.25">
      <c r="A82" s="19">
        <v>2</v>
      </c>
      <c r="B82" s="18" t="s">
        <v>15</v>
      </c>
      <c r="C82" s="183" t="s">
        <v>14</v>
      </c>
      <c r="D82" s="184"/>
      <c r="E82" s="185"/>
      <c r="F82" s="183">
        <v>584</v>
      </c>
      <c r="G82" s="185"/>
      <c r="H82" s="17">
        <v>146</v>
      </c>
      <c r="I82" s="17">
        <v>146</v>
      </c>
      <c r="J82" s="17">
        <v>146</v>
      </c>
      <c r="K82" s="17">
        <v>146</v>
      </c>
    </row>
    <row r="84" spans="1:1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</row>
    <row r="85" spans="1:11" ht="43.5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</row>
    <row r="86" spans="1:11" ht="18.75" customHeight="1" x14ac:dyDescent="0.3">
      <c r="A86" s="72"/>
      <c r="B86" s="74"/>
      <c r="C86" s="72"/>
      <c r="D86" s="73"/>
      <c r="E86" s="73"/>
      <c r="F86" s="73"/>
      <c r="G86" s="73"/>
      <c r="H86" s="73"/>
      <c r="I86" s="73"/>
      <c r="J86" s="73"/>
      <c r="K86" s="73"/>
    </row>
    <row r="87" spans="1:11" ht="54.75" customHeight="1" x14ac:dyDescent="0.25">
      <c r="A87" s="72"/>
      <c r="B87" s="74"/>
      <c r="C87" s="76"/>
      <c r="D87" s="77"/>
      <c r="E87" s="77"/>
      <c r="F87" s="78"/>
      <c r="G87" s="78"/>
      <c r="H87" s="78"/>
      <c r="I87" s="78"/>
      <c r="J87" s="78"/>
      <c r="K87" s="78"/>
    </row>
    <row r="88" spans="1:11" ht="38.25" customHeight="1" x14ac:dyDescent="0.25">
      <c r="A88" s="73"/>
      <c r="B88" s="75"/>
      <c r="C88" s="56"/>
      <c r="D88" s="56"/>
      <c r="E88" s="56"/>
      <c r="F88" s="57"/>
      <c r="G88" s="57"/>
      <c r="H88" s="57"/>
      <c r="I88" s="57"/>
      <c r="J88" s="57"/>
      <c r="K88" s="57"/>
    </row>
    <row r="89" spans="1:11" x14ac:dyDescent="0.25">
      <c r="A89" s="58"/>
      <c r="B89" s="58"/>
      <c r="C89" s="79"/>
      <c r="D89" s="79"/>
      <c r="E89" s="79"/>
      <c r="F89" s="79"/>
      <c r="G89" s="79"/>
      <c r="H89" s="79"/>
      <c r="I89" s="79"/>
      <c r="J89" s="79"/>
      <c r="K89" s="79"/>
    </row>
    <row r="90" spans="1:11" ht="15.75" x14ac:dyDescent="0.25">
      <c r="A90" s="66"/>
      <c r="B90" s="59"/>
      <c r="C90" s="42"/>
      <c r="D90" s="60"/>
      <c r="E90" s="60"/>
      <c r="F90" s="61"/>
      <c r="G90" s="61"/>
      <c r="H90" s="61"/>
      <c r="I90" s="61"/>
      <c r="J90" s="62"/>
      <c r="K90" s="62"/>
    </row>
    <row r="91" spans="1:11" x14ac:dyDescent="0.25">
      <c r="A91" s="66"/>
      <c r="B91" s="63"/>
      <c r="C91" s="67"/>
      <c r="D91" s="68"/>
      <c r="E91" s="68"/>
      <c r="F91" s="64"/>
      <c r="G91" s="65"/>
      <c r="H91" s="65"/>
      <c r="I91" s="64"/>
      <c r="J91" s="65"/>
      <c r="K91" s="65"/>
    </row>
    <row r="92" spans="1:11" ht="15.75" x14ac:dyDescent="0.25">
      <c r="A92" s="69"/>
      <c r="B92" s="59"/>
      <c r="C92" s="42"/>
      <c r="D92" s="60"/>
      <c r="E92" s="60"/>
      <c r="F92" s="61"/>
      <c r="G92" s="62"/>
      <c r="H92" s="62"/>
      <c r="I92" s="61"/>
      <c r="J92" s="62"/>
      <c r="K92" s="62"/>
    </row>
    <row r="93" spans="1:11" x14ac:dyDescent="0.25">
      <c r="A93" s="69"/>
      <c r="B93" s="63"/>
      <c r="C93" s="67"/>
      <c r="D93" s="70"/>
      <c r="E93" s="70"/>
      <c r="F93" s="64"/>
      <c r="G93" s="65"/>
      <c r="H93" s="65"/>
      <c r="I93" s="64"/>
      <c r="J93" s="65"/>
      <c r="K93" s="65"/>
    </row>
    <row r="94" spans="1:11" ht="15.75" x14ac:dyDescent="0.25">
      <c r="A94" s="42"/>
      <c r="B94" s="63"/>
      <c r="C94" s="42"/>
      <c r="D94" s="60"/>
      <c r="E94" s="60"/>
      <c r="F94" s="61"/>
      <c r="G94" s="62"/>
      <c r="H94" s="62"/>
      <c r="I94" s="61"/>
      <c r="J94" s="62"/>
      <c r="K94" s="62"/>
    </row>
    <row r="95" spans="1:11" ht="15.75" x14ac:dyDescent="0.25">
      <c r="A95" s="42"/>
      <c r="B95" s="63"/>
      <c r="C95" s="67"/>
      <c r="D95" s="67"/>
      <c r="E95" s="67"/>
      <c r="F95" s="64"/>
      <c r="G95" s="64"/>
      <c r="H95" s="64"/>
      <c r="I95" s="64"/>
      <c r="J95" s="64"/>
      <c r="K95" s="64"/>
    </row>
  </sheetData>
  <mergeCells count="170">
    <mergeCell ref="C81:E81"/>
    <mergeCell ref="F81:G81"/>
    <mergeCell ref="C82:E82"/>
    <mergeCell ref="F82:G82"/>
    <mergeCell ref="C77:E77"/>
    <mergeCell ref="F77:G77"/>
    <mergeCell ref="C74:E74"/>
    <mergeCell ref="F74:G74"/>
    <mergeCell ref="H74:I74"/>
    <mergeCell ref="J74:K74"/>
    <mergeCell ref="A78:K78"/>
    <mergeCell ref="C80:E80"/>
    <mergeCell ref="F80:G80"/>
    <mergeCell ref="H77:I77"/>
    <mergeCell ref="J77:K77"/>
    <mergeCell ref="C76:E76"/>
    <mergeCell ref="F76:G76"/>
    <mergeCell ref="H76:I76"/>
    <mergeCell ref="J76:K76"/>
    <mergeCell ref="C75:E75"/>
    <mergeCell ref="F75:G75"/>
    <mergeCell ref="H75:I75"/>
    <mergeCell ref="J75:K75"/>
    <mergeCell ref="C70:E70"/>
    <mergeCell ref="F70:G70"/>
    <mergeCell ref="H70:I70"/>
    <mergeCell ref="J70:K70"/>
    <mergeCell ref="C71:E71"/>
    <mergeCell ref="F71:G71"/>
    <mergeCell ref="H71:I71"/>
    <mergeCell ref="J71:K71"/>
    <mergeCell ref="H73:I73"/>
    <mergeCell ref="C73:E73"/>
    <mergeCell ref="F73:G73"/>
    <mergeCell ref="J73:K73"/>
    <mergeCell ref="H72:I72"/>
    <mergeCell ref="C72:E72"/>
    <mergeCell ref="F72:G72"/>
    <mergeCell ref="J72:K72"/>
    <mergeCell ref="A68:A69"/>
    <mergeCell ref="B68:B69"/>
    <mergeCell ref="C68:E69"/>
    <mergeCell ref="F68:K68"/>
    <mergeCell ref="F69:G69"/>
    <mergeCell ref="H69:I69"/>
    <mergeCell ref="J69:K69"/>
    <mergeCell ref="C62:E62"/>
    <mergeCell ref="F62:G62"/>
    <mergeCell ref="H62:I62"/>
    <mergeCell ref="J62:K62"/>
    <mergeCell ref="A65:K65"/>
    <mergeCell ref="A66:K66"/>
    <mergeCell ref="C64:E64"/>
    <mergeCell ref="F64:G64"/>
    <mergeCell ref="H64:I64"/>
    <mergeCell ref="J64:K64"/>
    <mergeCell ref="C63:E63"/>
    <mergeCell ref="F63:G63"/>
    <mergeCell ref="H63:I63"/>
    <mergeCell ref="J63:K63"/>
    <mergeCell ref="A67:K67"/>
    <mergeCell ref="C61:E61"/>
    <mergeCell ref="F61:G61"/>
    <mergeCell ref="H61:I61"/>
    <mergeCell ref="J61:K61"/>
    <mergeCell ref="C60:E60"/>
    <mergeCell ref="F60:G60"/>
    <mergeCell ref="C58:E58"/>
    <mergeCell ref="F58:G58"/>
    <mergeCell ref="H58:I58"/>
    <mergeCell ref="J58:K58"/>
    <mergeCell ref="H60:I60"/>
    <mergeCell ref="J60:K60"/>
    <mergeCell ref="C59:E59"/>
    <mergeCell ref="F59:G59"/>
    <mergeCell ref="H59:I59"/>
    <mergeCell ref="J55:K55"/>
    <mergeCell ref="C56:E56"/>
    <mergeCell ref="F56:G56"/>
    <mergeCell ref="H56:I56"/>
    <mergeCell ref="J56:K56"/>
    <mergeCell ref="C57:E57"/>
    <mergeCell ref="F57:G57"/>
    <mergeCell ref="H57:I57"/>
    <mergeCell ref="J57:K57"/>
    <mergeCell ref="A39:A41"/>
    <mergeCell ref="B39:B41"/>
    <mergeCell ref="C39:K39"/>
    <mergeCell ref="C40:E40"/>
    <mergeCell ref="F40:H40"/>
    <mergeCell ref="I40:K40"/>
    <mergeCell ref="J59:K59"/>
    <mergeCell ref="C48:E48"/>
    <mergeCell ref="A50:K50"/>
    <mergeCell ref="A51:K51"/>
    <mergeCell ref="A52:A53"/>
    <mergeCell ref="B52:B53"/>
    <mergeCell ref="C52:E53"/>
    <mergeCell ref="F52:K52"/>
    <mergeCell ref="F53:G53"/>
    <mergeCell ref="H53:I53"/>
    <mergeCell ref="J53:K53"/>
    <mergeCell ref="C54:E54"/>
    <mergeCell ref="F54:G54"/>
    <mergeCell ref="H54:I54"/>
    <mergeCell ref="J54:K54"/>
    <mergeCell ref="C55:E55"/>
    <mergeCell ref="F55:G55"/>
    <mergeCell ref="H55:I55"/>
    <mergeCell ref="C42:E42"/>
    <mergeCell ref="F42:H42"/>
    <mergeCell ref="I42:K42"/>
    <mergeCell ref="A43:A44"/>
    <mergeCell ref="C44:E44"/>
    <mergeCell ref="A45:A46"/>
    <mergeCell ref="C46:E46"/>
    <mergeCell ref="A20:A21"/>
    <mergeCell ref="A22:A23"/>
    <mergeCell ref="C23:E23"/>
    <mergeCell ref="A24:A25"/>
    <mergeCell ref="C25:E25"/>
    <mergeCell ref="A26:A27"/>
    <mergeCell ref="C27:E27"/>
    <mergeCell ref="A28:A29"/>
    <mergeCell ref="C29:E29"/>
    <mergeCell ref="A30:A31"/>
    <mergeCell ref="C31:E31"/>
    <mergeCell ref="A32:A33"/>
    <mergeCell ref="C33:E33"/>
    <mergeCell ref="A34:A35"/>
    <mergeCell ref="C35:E35"/>
    <mergeCell ref="A36:K36"/>
    <mergeCell ref="A38:K38"/>
    <mergeCell ref="A1:K1"/>
    <mergeCell ref="A2:K2"/>
    <mergeCell ref="A3:K3"/>
    <mergeCell ref="A4:K4"/>
    <mergeCell ref="A5:A8"/>
    <mergeCell ref="A16:A17"/>
    <mergeCell ref="C17:E17"/>
    <mergeCell ref="A18:A19"/>
    <mergeCell ref="C19:E19"/>
    <mergeCell ref="H7:H8"/>
    <mergeCell ref="K7:K8"/>
    <mergeCell ref="A10:A11"/>
    <mergeCell ref="C11:E11"/>
    <mergeCell ref="A12:A13"/>
    <mergeCell ref="C13:E13"/>
    <mergeCell ref="B5:B8"/>
    <mergeCell ref="C5:E5"/>
    <mergeCell ref="F5:H5"/>
    <mergeCell ref="I5:K5"/>
    <mergeCell ref="C6:K6"/>
    <mergeCell ref="A14:A15"/>
    <mergeCell ref="C15:E15"/>
    <mergeCell ref="A90:A91"/>
    <mergeCell ref="C91:E91"/>
    <mergeCell ref="A92:A93"/>
    <mergeCell ref="C93:E93"/>
    <mergeCell ref="C95:E95"/>
    <mergeCell ref="A85:K85"/>
    <mergeCell ref="A86:A88"/>
    <mergeCell ref="B86:B88"/>
    <mergeCell ref="C86:K86"/>
    <mergeCell ref="C87:E87"/>
    <mergeCell ref="F87:H87"/>
    <mergeCell ref="I87:K87"/>
    <mergeCell ref="C89:E89"/>
    <mergeCell ref="F89:H89"/>
    <mergeCell ref="I89:K89"/>
  </mergeCells>
  <pageMargins left="0" right="0" top="0.19685039370078741" bottom="0.1968503937007874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с 01.12.2022-31.12.2023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evalehina</dc:creator>
  <cp:lastModifiedBy>edyuzhenkova</cp:lastModifiedBy>
  <dcterms:created xsi:type="dcterms:W3CDTF">2019-07-02T02:52:47Z</dcterms:created>
  <dcterms:modified xsi:type="dcterms:W3CDTF">2022-11-29T06:39:11Z</dcterms:modified>
</cp:coreProperties>
</file>